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<sst xmlns="http://schemas.openxmlformats.org/spreadsheetml/2006/main" count="53" uniqueCount="18">
  <si>
    <t>鉄人レース</t>
  </si>
  <si>
    <t>平均速度</t>
  </si>
  <si>
    <t>マラソンu=</t>
  </si>
  <si>
    <t>水泳　　v=</t>
  </si>
  <si>
    <t>km/s</t>
  </si>
  <si>
    <t>ｘ</t>
  </si>
  <si>
    <t>距離</t>
  </si>
  <si>
    <t>所要時間</t>
  </si>
  <si>
    <t>海路</t>
  </si>
  <si>
    <t>陸路</t>
  </si>
  <si>
    <t>所要時間合計</t>
  </si>
  <si>
    <t>１．Ｘを２kmきざみにとる。</t>
  </si>
  <si>
    <t>２．Ｘ：１６～２０kmを０．５kmきざみにとる。</t>
  </si>
  <si>
    <t>３．Ｘ：１８．５～１９．５kmを０．１kmきざみにとる。</t>
  </si>
  <si>
    <t>４．Ｘ：１８．９～１９．１kmを０．０１kmきざみにとる。</t>
  </si>
  <si>
    <t>５．Ｘ：１９．００～１９．０２kmを０．００１kmきざみにとる。</t>
  </si>
  <si>
    <t>有効数字４桁ということなので、Ｐの位置x=</t>
  </si>
  <si>
    <t>となるようです。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</si>
</sst>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00_ "/>
    <numFmt numFmtId="180" formatCode="0.0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>
      <alignment/>
    </xf>
    <xf numFmtId="177" fontId="0" fillId="0" borderId="8" xfId="0" applyNumberFormat="1" applyBorder="1" applyAlignment="1">
      <alignment/>
    </xf>
    <xf numFmtId="178" fontId="0" fillId="0" borderId="8" xfId="0" applyNumberFormat="1" applyBorder="1" applyAlignment="1">
      <alignment/>
    </xf>
    <xf numFmtId="179" fontId="0" fillId="0" borderId="8" xfId="0" applyNumberFormat="1" applyBorder="1" applyAlignment="1">
      <alignment/>
    </xf>
    <xf numFmtId="178" fontId="0" fillId="2" borderId="8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9" fontId="0" fillId="2" borderId="8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180" fontId="0" fillId="0" borderId="8" xfId="0" applyNumberFormat="1" applyBorder="1" applyAlignment="1">
      <alignment/>
    </xf>
    <xf numFmtId="180" fontId="0" fillId="2" borderId="8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所要時間合計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Sheet1!$F$10:$F$20</c:f>
              <c:numCache>
                <c:ptCount val="11"/>
                <c:pt idx="0">
                  <c:v>4.183291873706963</c:v>
                </c:pt>
                <c:pt idx="1">
                  <c:v>3.8682982983112697</c:v>
                </c:pt>
                <c:pt idx="2">
                  <c:v>3.5849467172886005</c:v>
                </c:pt>
                <c:pt idx="3">
                  <c:v>3.3288479197627088</c:v>
                </c:pt>
                <c:pt idx="4">
                  <c:v>3.094774883004881</c:v>
                </c:pt>
                <c:pt idx="5">
                  <c:v>2.878184473175174</c:v>
                </c:pt>
                <c:pt idx="6">
                  <c:v>2.676076821190329</c:v>
                </c:pt>
                <c:pt idx="7">
                  <c:v>2.4878134312298976</c:v>
                </c:pt>
                <c:pt idx="8">
                  <c:v>2.3176861811760303</c:v>
                </c:pt>
                <c:pt idx="9">
                  <c:v>2.1873428776221986</c:v>
                </c:pt>
                <c:pt idx="10">
                  <c:v>2.196723314583158</c:v>
                </c:pt>
              </c:numCache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所要時間合計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Sheet1!$A$26:$A$34</c:f>
              <c:numCache>
                <c:ptCount val="9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</c:numCache>
            </c:numRef>
          </c:cat>
          <c:val>
            <c:numRef>
              <c:f>Sheet1!$F$26:$F$34</c:f>
              <c:numCache>
                <c:ptCount val="9"/>
                <c:pt idx="0">
                  <c:v>2.3176861811760303</c:v>
                </c:pt>
                <c:pt idx="1">
                  <c:v>2.279669927489441</c:v>
                </c:pt>
                <c:pt idx="2">
                  <c:v>2.244515456187</c:v>
                </c:pt>
                <c:pt idx="3">
                  <c:v>2.2132307173482686</c:v>
                </c:pt>
                <c:pt idx="4">
                  <c:v>2.1873428776221986</c:v>
                </c:pt>
                <c:pt idx="5">
                  <c:v>2.169145070401091</c:v>
                </c:pt>
                <c:pt idx="6">
                  <c:v>2.1619205423819556</c:v>
                </c:pt>
                <c:pt idx="7">
                  <c:v>2.169809385535732</c:v>
                </c:pt>
                <c:pt idx="8">
                  <c:v>2.196723314583158</c:v>
                </c:pt>
              </c:numCache>
            </c:numRef>
          </c:val>
          <c:smooth val="0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Sheet1!$F$38</c:f>
              <c:strCache>
                <c:ptCount val="1"/>
                <c:pt idx="0">
                  <c:v>所要時間合計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Sheet1!$A$40:$A$50</c:f>
              <c:numCache>
                <c:ptCount val="11"/>
                <c:pt idx="0">
                  <c:v>18.5</c:v>
                </c:pt>
                <c:pt idx="1">
                  <c:v>18.6</c:v>
                </c:pt>
                <c:pt idx="2">
                  <c:v>18.7</c:v>
                </c:pt>
                <c:pt idx="3">
                  <c:v>18.8</c:v>
                </c:pt>
                <c:pt idx="4">
                  <c:v>18.9</c:v>
                </c:pt>
                <c:pt idx="5">
                  <c:v>19</c:v>
                </c:pt>
                <c:pt idx="6">
                  <c:v>19.1</c:v>
                </c:pt>
                <c:pt idx="7">
                  <c:v>19.2</c:v>
                </c:pt>
                <c:pt idx="8">
                  <c:v>19.3</c:v>
                </c:pt>
                <c:pt idx="9">
                  <c:v>19.4</c:v>
                </c:pt>
                <c:pt idx="10">
                  <c:v>19.5</c:v>
                </c:pt>
              </c:numCache>
            </c:numRef>
          </c:cat>
          <c:val>
            <c:numRef>
              <c:f>Sheet1!$F$40:$F$50</c:f>
              <c:numCache>
                <c:ptCount val="11"/>
                <c:pt idx="0">
                  <c:v>2.169145070401091</c:v>
                </c:pt>
                <c:pt idx="1">
                  <c:v>2.166698939962832</c:v>
                </c:pt>
                <c:pt idx="2">
                  <c:v>2.1647199652877482</c:v>
                </c:pt>
                <c:pt idx="3">
                  <c:v>2.163241013550509</c:v>
                </c:pt>
                <c:pt idx="4">
                  <c:v>2.162296194945454</c:v>
                </c:pt>
                <c:pt idx="5">
                  <c:v>2.1619205423819556</c:v>
                </c:pt>
                <c:pt idx="6">
                  <c:v>2.1621495935926847</c:v>
                </c:pt>
                <c:pt idx="7">
                  <c:v>2.1630188708402747</c:v>
                </c:pt>
                <c:pt idx="8">
                  <c:v>2.1645632596914504</c:v>
                </c:pt>
                <c:pt idx="9">
                  <c:v>2.1668162966641997</c:v>
                </c:pt>
                <c:pt idx="10">
                  <c:v>2.169809385535732</c:v>
                </c:pt>
              </c:numCache>
            </c:numRef>
          </c:val>
          <c:smooth val="0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Sheet1!$F$54</c:f>
              <c:strCache>
                <c:ptCount val="1"/>
                <c:pt idx="0">
                  <c:v>所要時間合計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Sheet1!$A$56:$A$76</c:f>
              <c:numCache>
                <c:ptCount val="21"/>
                <c:pt idx="0">
                  <c:v>18.9</c:v>
                </c:pt>
                <c:pt idx="1">
                  <c:v>18.91</c:v>
                </c:pt>
                <c:pt idx="2">
                  <c:v>18.92</c:v>
                </c:pt>
                <c:pt idx="3">
                  <c:v>18.93</c:v>
                </c:pt>
                <c:pt idx="4">
                  <c:v>18.94</c:v>
                </c:pt>
                <c:pt idx="5">
                  <c:v>18.95</c:v>
                </c:pt>
                <c:pt idx="6">
                  <c:v>18.96</c:v>
                </c:pt>
                <c:pt idx="7">
                  <c:v>18.97</c:v>
                </c:pt>
                <c:pt idx="8">
                  <c:v>18.98</c:v>
                </c:pt>
                <c:pt idx="9">
                  <c:v>18.99</c:v>
                </c:pt>
                <c:pt idx="10">
                  <c:v>19</c:v>
                </c:pt>
                <c:pt idx="11">
                  <c:v>19.01</c:v>
                </c:pt>
                <c:pt idx="12">
                  <c:v>19.02</c:v>
                </c:pt>
                <c:pt idx="13">
                  <c:v>19.03</c:v>
                </c:pt>
                <c:pt idx="14">
                  <c:v>19.04</c:v>
                </c:pt>
                <c:pt idx="15">
                  <c:v>19.05</c:v>
                </c:pt>
                <c:pt idx="16">
                  <c:v>19.06</c:v>
                </c:pt>
                <c:pt idx="17">
                  <c:v>19.07</c:v>
                </c:pt>
                <c:pt idx="18">
                  <c:v>19.08</c:v>
                </c:pt>
                <c:pt idx="19">
                  <c:v>19.09</c:v>
                </c:pt>
                <c:pt idx="20">
                  <c:v>19.1</c:v>
                </c:pt>
              </c:numCache>
            </c:numRef>
          </c:cat>
          <c:val>
            <c:numRef>
              <c:f>Sheet1!$F$55:$F$76</c:f>
              <c:numCache>
                <c:ptCount val="22"/>
                <c:pt idx="1">
                  <c:v>2.162296194945454</c:v>
                </c:pt>
                <c:pt idx="2">
                  <c:v>2.1622324332529015</c:v>
                </c:pt>
                <c:pt idx="3">
                  <c:v>2.1621743982203308</c:v>
                </c:pt>
                <c:pt idx="4">
                  <c:v>2.162122125322588</c:v>
                </c:pt>
                <c:pt idx="5">
                  <c:v>2.162075650077134</c:v>
                </c:pt>
                <c:pt idx="6">
                  <c:v>2.1620350080391004</c:v>
                </c:pt>
                <c:pt idx="7">
                  <c:v>2.1620002347962424</c:v>
                </c:pt>
                <c:pt idx="8">
                  <c:v>2.161971365963784</c:v>
                </c:pt>
                <c:pt idx="9">
                  <c:v>2.161948437179161</c:v>
                </c:pt>
                <c:pt idx="10">
                  <c:v>2.161931484096661</c:v>
                </c:pt>
                <c:pt idx="11">
                  <c:v>2.1619205423819556</c:v>
                </c:pt>
                <c:pt idx="12">
                  <c:v>2.1619156477065324</c:v>
                </c:pt>
                <c:pt idx="13">
                  <c:v>2.1619168357420215</c:v>
                </c:pt>
                <c:pt idx="14">
                  <c:v>2.1619241421544193</c:v>
                </c:pt>
                <c:pt idx="15">
                  <c:v>2.1619376025982104</c:v>
                </c:pt>
                <c:pt idx="16">
                  <c:v>2.161957252710388</c:v>
                </c:pt>
                <c:pt idx="17">
                  <c:v>2.161983128104371</c:v>
                </c:pt>
                <c:pt idx="18">
                  <c:v>2.1620152643638217</c:v>
                </c:pt>
                <c:pt idx="19">
                  <c:v>2.162053697036367</c:v>
                </c:pt>
                <c:pt idx="20">
                  <c:v>2.1620984616272168</c:v>
                </c:pt>
                <c:pt idx="21">
                  <c:v>2.1621495935926847</c:v>
                </c:pt>
              </c:numCache>
            </c:numRef>
          </c:val>
          <c:smooth val="0"/>
        </c:ser>
        <c:marker val="1"/>
        <c:axId val="62145479"/>
        <c:axId val="22438400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所要時間合計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Sheet1!$A$82:$A$102</c:f>
              <c:numCache/>
            </c:numRef>
          </c:cat>
          <c:val>
            <c:numRef>
              <c:f>Sheet1!$F$82:$F$102</c:f>
              <c:numCache/>
            </c:numRef>
          </c:val>
          <c:smooth val="0"/>
        </c:ser>
        <c:marker val="1"/>
        <c:axId val="619009"/>
        <c:axId val="5571082"/>
      </c:lineChart>
      <c:catAx>
        <c:axId val="61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123825</xdr:rowOff>
    </xdr:from>
    <xdr:to>
      <xdr:col>12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876800" y="1047750"/>
        <a:ext cx="4000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20</xdr:row>
      <xdr:rowOff>142875</xdr:rowOff>
    </xdr:from>
    <xdr:to>
      <xdr:col>12</xdr:col>
      <xdr:colOff>0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4876800" y="3638550"/>
        <a:ext cx="3990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36</xdr:row>
      <xdr:rowOff>76200</xdr:rowOff>
    </xdr:from>
    <xdr:to>
      <xdr:col>11</xdr:col>
      <xdr:colOff>647700</xdr:colOff>
      <xdr:row>50</xdr:row>
      <xdr:rowOff>114300</xdr:rowOff>
    </xdr:to>
    <xdr:graphicFrame>
      <xdr:nvGraphicFramePr>
        <xdr:cNvPr id="3" name="Chart 3"/>
        <xdr:cNvGraphicFramePr/>
      </xdr:nvGraphicFramePr>
      <xdr:xfrm>
        <a:off x="4895850" y="6315075"/>
        <a:ext cx="39338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53</xdr:row>
      <xdr:rowOff>38100</xdr:rowOff>
    </xdr:from>
    <xdr:to>
      <xdr:col>11</xdr:col>
      <xdr:colOff>676275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4905375" y="9191625"/>
        <a:ext cx="39528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123825</xdr:colOff>
      <xdr:row>79</xdr:row>
      <xdr:rowOff>0</xdr:rowOff>
    </xdr:from>
    <xdr:to>
      <xdr:col>12</xdr:col>
      <xdr:colOff>19050</xdr:colOff>
      <xdr:row>95</xdr:row>
      <xdr:rowOff>0</xdr:rowOff>
    </xdr:to>
    <xdr:graphicFrame>
      <xdr:nvGraphicFramePr>
        <xdr:cNvPr id="5" name="Chart 5"/>
        <xdr:cNvGraphicFramePr/>
      </xdr:nvGraphicFramePr>
      <xdr:xfrm>
        <a:off x="4876800" y="13611225"/>
        <a:ext cx="40100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78">
      <selection activeCell="K102" sqref="K102"/>
    </sheetView>
  </sheetViews>
  <sheetFormatPr defaultColWidth="9.00390625" defaultRowHeight="13.5"/>
  <cols>
    <col min="1" max="1" width="9.125" style="0" bestFit="1" customWidth="1"/>
    <col min="2" max="2" width="9.75390625" style="0" bestFit="1" customWidth="1"/>
    <col min="3" max="3" width="9.25390625" style="0" bestFit="1" customWidth="1"/>
    <col min="4" max="4" width="9.75390625" style="0" bestFit="1" customWidth="1"/>
    <col min="5" max="5" width="9.25390625" style="0" bestFit="1" customWidth="1"/>
    <col min="6" max="6" width="15.25390625" style="0" customWidth="1"/>
  </cols>
  <sheetData>
    <row r="2" ht="18.75">
      <c r="B2" s="1" t="s">
        <v>0</v>
      </c>
    </row>
    <row r="4" spans="1:4" ht="13.5">
      <c r="A4" s="4" t="s">
        <v>1</v>
      </c>
      <c r="B4" s="2" t="s">
        <v>2</v>
      </c>
      <c r="C4" s="2">
        <v>12</v>
      </c>
      <c r="D4" s="3" t="s">
        <v>4</v>
      </c>
    </row>
    <row r="5" spans="1:4" ht="13.5">
      <c r="A5" s="5"/>
      <c r="B5" s="6" t="s">
        <v>3</v>
      </c>
      <c r="C5" s="7">
        <v>6</v>
      </c>
      <c r="D5" s="8" t="s">
        <v>4</v>
      </c>
    </row>
    <row r="7" ht="13.5">
      <c r="A7" t="s">
        <v>11</v>
      </c>
    </row>
    <row r="8" spans="1:6" ht="13.5">
      <c r="A8" s="9" t="s">
        <v>5</v>
      </c>
      <c r="B8" s="10" t="s">
        <v>8</v>
      </c>
      <c r="C8" s="10"/>
      <c r="D8" s="10" t="s">
        <v>9</v>
      </c>
      <c r="E8" s="10"/>
      <c r="F8" s="12" t="s">
        <v>10</v>
      </c>
    </row>
    <row r="9" spans="1:6" ht="13.5" customHeight="1">
      <c r="A9" s="9"/>
      <c r="B9" s="11" t="s">
        <v>6</v>
      </c>
      <c r="C9" s="11" t="s">
        <v>7</v>
      </c>
      <c r="D9" s="11" t="s">
        <v>6</v>
      </c>
      <c r="E9" s="11" t="s">
        <v>7</v>
      </c>
      <c r="F9" s="12"/>
    </row>
    <row r="10" spans="1:6" ht="13.5" customHeight="1">
      <c r="A10" s="13">
        <v>0</v>
      </c>
      <c r="B10" s="14">
        <f>SQRT((20-A10)^2+2^2)</f>
        <v>20.09975124224178</v>
      </c>
      <c r="C10" s="14">
        <f>B10/$C$5</f>
        <v>3.34995854037363</v>
      </c>
      <c r="D10" s="14">
        <f>SQRT(A10^2+10^2)</f>
        <v>10</v>
      </c>
      <c r="E10" s="14">
        <f>D10/$C$4</f>
        <v>0.8333333333333334</v>
      </c>
      <c r="F10" s="14">
        <f>C10+E10</f>
        <v>4.183291873706963</v>
      </c>
    </row>
    <row r="11" spans="1:6" ht="13.5" customHeight="1">
      <c r="A11" s="13">
        <v>2</v>
      </c>
      <c r="B11" s="14">
        <f>SQRT((20-A11)^2+2^2)</f>
        <v>18.110770276274835</v>
      </c>
      <c r="C11" s="14">
        <f aca="true" t="shared" si="0" ref="C11:C20">B11/$C$5</f>
        <v>3.0184617127124724</v>
      </c>
      <c r="D11" s="14">
        <f aca="true" t="shared" si="1" ref="D11:D19">SQRT(A11^2+10^2)</f>
        <v>10.198039027185569</v>
      </c>
      <c r="E11" s="14">
        <f aca="true" t="shared" si="2" ref="E11:E20">D11/$C$4</f>
        <v>0.8498365855987974</v>
      </c>
      <c r="F11" s="14">
        <f aca="true" t="shared" si="3" ref="F11:F20">C11+E11</f>
        <v>3.8682982983112697</v>
      </c>
    </row>
    <row r="12" spans="1:6" ht="13.5" customHeight="1">
      <c r="A12" s="13">
        <v>4</v>
      </c>
      <c r="B12" s="14">
        <f aca="true" t="shared" si="4" ref="B12:B20">SQRT((20-A12)^2+2^2)</f>
        <v>16.1245154965971</v>
      </c>
      <c r="C12" s="14">
        <f t="shared" si="0"/>
        <v>2.6874192494328497</v>
      </c>
      <c r="D12" s="14">
        <f t="shared" si="1"/>
        <v>10.770329614269007</v>
      </c>
      <c r="E12" s="14">
        <f t="shared" si="2"/>
        <v>0.8975274678557507</v>
      </c>
      <c r="F12" s="14">
        <f t="shared" si="3"/>
        <v>3.5849467172886005</v>
      </c>
    </row>
    <row r="13" spans="1:6" ht="13.5" customHeight="1">
      <c r="A13" s="13">
        <v>6</v>
      </c>
      <c r="B13" s="14">
        <f t="shared" si="4"/>
        <v>14.142135623730951</v>
      </c>
      <c r="C13" s="14">
        <f t="shared" si="0"/>
        <v>2.3570226039551585</v>
      </c>
      <c r="D13" s="14">
        <f t="shared" si="1"/>
        <v>11.661903789690601</v>
      </c>
      <c r="E13" s="14">
        <f t="shared" si="2"/>
        <v>0.9718253158075502</v>
      </c>
      <c r="F13" s="14">
        <f t="shared" si="3"/>
        <v>3.3288479197627088</v>
      </c>
    </row>
    <row r="14" spans="1:6" ht="13.5" customHeight="1">
      <c r="A14" s="13">
        <v>8</v>
      </c>
      <c r="B14" s="14">
        <f t="shared" si="4"/>
        <v>12.165525060596439</v>
      </c>
      <c r="C14" s="14">
        <f t="shared" si="0"/>
        <v>2.0275875100994063</v>
      </c>
      <c r="D14" s="14">
        <f t="shared" si="1"/>
        <v>12.806248474865697</v>
      </c>
      <c r="E14" s="14">
        <f t="shared" si="2"/>
        <v>1.0671873729054748</v>
      </c>
      <c r="F14" s="14">
        <f t="shared" si="3"/>
        <v>3.094774883004881</v>
      </c>
    </row>
    <row r="15" spans="1:6" ht="13.5" customHeight="1">
      <c r="A15" s="13">
        <v>10</v>
      </c>
      <c r="B15" s="14">
        <f t="shared" si="4"/>
        <v>10.198039027185569</v>
      </c>
      <c r="C15" s="14">
        <f t="shared" si="0"/>
        <v>1.6996731711975948</v>
      </c>
      <c r="D15" s="14">
        <f t="shared" si="1"/>
        <v>14.142135623730951</v>
      </c>
      <c r="E15" s="14">
        <f t="shared" si="2"/>
        <v>1.1785113019775793</v>
      </c>
      <c r="F15" s="14">
        <f t="shared" si="3"/>
        <v>2.878184473175174</v>
      </c>
    </row>
    <row r="16" spans="1:6" ht="13.5">
      <c r="A16" s="13">
        <v>12</v>
      </c>
      <c r="B16" s="14">
        <f t="shared" si="4"/>
        <v>8.246211251235321</v>
      </c>
      <c r="C16" s="14">
        <f t="shared" si="0"/>
        <v>1.3743685418725535</v>
      </c>
      <c r="D16" s="14">
        <f t="shared" si="1"/>
        <v>15.620499351813308</v>
      </c>
      <c r="E16" s="14">
        <f t="shared" si="2"/>
        <v>1.3017082793177757</v>
      </c>
      <c r="F16" s="14">
        <f t="shared" si="3"/>
        <v>2.676076821190329</v>
      </c>
    </row>
    <row r="17" spans="1:6" ht="13.5">
      <c r="A17" s="13">
        <v>14</v>
      </c>
      <c r="B17" s="14">
        <f t="shared" si="4"/>
        <v>6.324555320336759</v>
      </c>
      <c r="C17" s="14">
        <f t="shared" si="0"/>
        <v>1.0540925533894598</v>
      </c>
      <c r="D17" s="14">
        <f t="shared" si="1"/>
        <v>17.204650534085253</v>
      </c>
      <c r="E17" s="14">
        <f t="shared" si="2"/>
        <v>1.4337208778404378</v>
      </c>
      <c r="F17" s="14">
        <f t="shared" si="3"/>
        <v>2.4878134312298976</v>
      </c>
    </row>
    <row r="18" spans="1:6" ht="13.5">
      <c r="A18" s="13">
        <v>16</v>
      </c>
      <c r="B18" s="14">
        <f t="shared" si="4"/>
        <v>4.47213595499958</v>
      </c>
      <c r="C18" s="14">
        <f t="shared" si="0"/>
        <v>0.7453559924999299</v>
      </c>
      <c r="D18" s="14">
        <f t="shared" si="1"/>
        <v>18.867962264113206</v>
      </c>
      <c r="E18" s="14">
        <f t="shared" si="2"/>
        <v>1.5723301886761005</v>
      </c>
      <c r="F18" s="14">
        <f t="shared" si="3"/>
        <v>2.3176861811760303</v>
      </c>
    </row>
    <row r="19" spans="1:6" ht="13.5">
      <c r="A19" s="25">
        <v>18</v>
      </c>
      <c r="B19" s="19">
        <f t="shared" si="4"/>
        <v>2.8284271247461903</v>
      </c>
      <c r="C19" s="19">
        <f t="shared" si="0"/>
        <v>0.47140452079103173</v>
      </c>
      <c r="D19" s="19">
        <f t="shared" si="1"/>
        <v>20.591260281974</v>
      </c>
      <c r="E19" s="19">
        <f t="shared" si="2"/>
        <v>1.7159383568311668</v>
      </c>
      <c r="F19" s="19">
        <f t="shared" si="3"/>
        <v>2.1873428776221986</v>
      </c>
    </row>
    <row r="20" spans="1:6" ht="13.5">
      <c r="A20" s="13">
        <v>20</v>
      </c>
      <c r="B20" s="14">
        <f t="shared" si="4"/>
        <v>2</v>
      </c>
      <c r="C20" s="14">
        <f t="shared" si="0"/>
        <v>0.3333333333333333</v>
      </c>
      <c r="D20" s="14">
        <f>SQRT(A20^2+10^2)</f>
        <v>22.360679774997898</v>
      </c>
      <c r="E20" s="14">
        <f t="shared" si="2"/>
        <v>1.863389981249825</v>
      </c>
      <c r="F20" s="14">
        <f t="shared" si="3"/>
        <v>2.196723314583158</v>
      </c>
    </row>
    <row r="23" ht="13.5">
      <c r="A23" t="s">
        <v>12</v>
      </c>
    </row>
    <row r="24" spans="1:6" ht="13.5">
      <c r="A24" s="9" t="s">
        <v>5</v>
      </c>
      <c r="B24" s="10" t="s">
        <v>8</v>
      </c>
      <c r="C24" s="10"/>
      <c r="D24" s="10" t="s">
        <v>9</v>
      </c>
      <c r="E24" s="10"/>
      <c r="F24" s="12" t="s">
        <v>10</v>
      </c>
    </row>
    <row r="25" spans="1:6" ht="13.5">
      <c r="A25" s="9"/>
      <c r="B25" s="11" t="s">
        <v>6</v>
      </c>
      <c r="C25" s="11" t="s">
        <v>7</v>
      </c>
      <c r="D25" s="11" t="s">
        <v>6</v>
      </c>
      <c r="E25" s="11" t="s">
        <v>7</v>
      </c>
      <c r="F25" s="12"/>
    </row>
    <row r="26" spans="1:6" ht="13.5">
      <c r="A26" s="15">
        <v>16</v>
      </c>
      <c r="B26" s="14">
        <f>SQRT((20-A26)^2+2^2)</f>
        <v>4.47213595499958</v>
      </c>
      <c r="C26" s="14">
        <f>B26/$C$5</f>
        <v>0.7453559924999299</v>
      </c>
      <c r="D26" s="14">
        <f>SQRT(A26^2+10^2)</f>
        <v>18.867962264113206</v>
      </c>
      <c r="E26" s="14">
        <f>D26/$C$4</f>
        <v>1.5723301886761005</v>
      </c>
      <c r="F26" s="14">
        <f>C26+E26</f>
        <v>2.3176861811760303</v>
      </c>
    </row>
    <row r="27" spans="1:6" ht="13.5">
      <c r="A27" s="15">
        <v>16.5</v>
      </c>
      <c r="B27" s="14">
        <f>SQRT((20-A27)^2+2^2)</f>
        <v>4.031128874149275</v>
      </c>
      <c r="C27" s="14">
        <f aca="true" t="shared" si="5" ref="C27:C34">B27/$C$5</f>
        <v>0.6718548123582124</v>
      </c>
      <c r="D27" s="14">
        <f aca="true" t="shared" si="6" ref="D27:D34">SQRT(A27^2+10^2)</f>
        <v>19.29378138157474</v>
      </c>
      <c r="E27" s="14">
        <f aca="true" t="shared" si="7" ref="E27:E34">D27/$C$4</f>
        <v>1.6078151151312283</v>
      </c>
      <c r="F27" s="14">
        <f aca="true" t="shared" si="8" ref="F27:F34">C27+E27</f>
        <v>2.279669927489441</v>
      </c>
    </row>
    <row r="28" spans="1:6" ht="13.5">
      <c r="A28" s="15">
        <v>17</v>
      </c>
      <c r="B28" s="14">
        <f aca="true" t="shared" si="9" ref="B28:B34">SQRT((20-A28)^2+2^2)</f>
        <v>3.605551275463989</v>
      </c>
      <c r="C28" s="14">
        <f t="shared" si="5"/>
        <v>0.6009252125773316</v>
      </c>
      <c r="D28" s="14">
        <f t="shared" si="6"/>
        <v>19.72308292331602</v>
      </c>
      <c r="E28" s="14">
        <f t="shared" si="7"/>
        <v>1.6435902436096683</v>
      </c>
      <c r="F28" s="14">
        <f t="shared" si="8"/>
        <v>2.244515456187</v>
      </c>
    </row>
    <row r="29" spans="1:6" ht="13.5">
      <c r="A29" s="15">
        <v>17.5</v>
      </c>
      <c r="B29" s="14">
        <f t="shared" si="9"/>
        <v>3.2015621187164243</v>
      </c>
      <c r="C29" s="14">
        <f t="shared" si="5"/>
        <v>0.5335936864527374</v>
      </c>
      <c r="D29" s="14">
        <f t="shared" si="6"/>
        <v>20.155644370746373</v>
      </c>
      <c r="E29" s="14">
        <f t="shared" si="7"/>
        <v>1.679637030895531</v>
      </c>
      <c r="F29" s="14">
        <f t="shared" si="8"/>
        <v>2.2132307173482686</v>
      </c>
    </row>
    <row r="30" spans="1:6" ht="13.5">
      <c r="A30" s="15">
        <v>18</v>
      </c>
      <c r="B30" s="14">
        <f t="shared" si="9"/>
        <v>2.8284271247461903</v>
      </c>
      <c r="C30" s="14">
        <f t="shared" si="5"/>
        <v>0.47140452079103173</v>
      </c>
      <c r="D30" s="14">
        <f t="shared" si="6"/>
        <v>20.591260281974</v>
      </c>
      <c r="E30" s="14">
        <f t="shared" si="7"/>
        <v>1.7159383568311668</v>
      </c>
      <c r="F30" s="14">
        <f t="shared" si="8"/>
        <v>2.1873428776221986</v>
      </c>
    </row>
    <row r="31" spans="1:6" ht="13.5">
      <c r="A31" s="15">
        <v>18.5</v>
      </c>
      <c r="B31" s="14">
        <f t="shared" si="9"/>
        <v>2.5</v>
      </c>
      <c r="C31" s="14">
        <f t="shared" si="5"/>
        <v>0.4166666666666667</v>
      </c>
      <c r="D31" s="14">
        <f t="shared" si="6"/>
        <v>21.02974084481309</v>
      </c>
      <c r="E31" s="14">
        <f t="shared" si="7"/>
        <v>1.7524784037344243</v>
      </c>
      <c r="F31" s="14">
        <f t="shared" si="8"/>
        <v>2.169145070401091</v>
      </c>
    </row>
    <row r="32" spans="1:6" ht="13.5">
      <c r="A32" s="24">
        <v>19</v>
      </c>
      <c r="B32" s="19">
        <f t="shared" si="9"/>
        <v>2.23606797749979</v>
      </c>
      <c r="C32" s="19">
        <f t="shared" si="5"/>
        <v>0.37267799624996495</v>
      </c>
      <c r="D32" s="19">
        <f t="shared" si="6"/>
        <v>21.470910553583888</v>
      </c>
      <c r="E32" s="19">
        <f t="shared" si="7"/>
        <v>1.7892425461319907</v>
      </c>
      <c r="F32" s="19">
        <f t="shared" si="8"/>
        <v>2.1619205423819556</v>
      </c>
    </row>
    <row r="33" spans="1:6" ht="13.5">
      <c r="A33" s="15">
        <v>19.5</v>
      </c>
      <c r="B33" s="14">
        <f t="shared" si="9"/>
        <v>2.0615528128088303</v>
      </c>
      <c r="C33" s="14">
        <f t="shared" si="5"/>
        <v>0.3435921354681384</v>
      </c>
      <c r="D33" s="14">
        <f t="shared" si="6"/>
        <v>21.914607000811127</v>
      </c>
      <c r="E33" s="14">
        <f t="shared" si="7"/>
        <v>1.826217250067594</v>
      </c>
      <c r="F33" s="14">
        <f t="shared" si="8"/>
        <v>2.169809385535732</v>
      </c>
    </row>
    <row r="34" spans="1:6" ht="13.5">
      <c r="A34" s="15">
        <v>20</v>
      </c>
      <c r="B34" s="14">
        <f t="shared" si="9"/>
        <v>2</v>
      </c>
      <c r="C34" s="14">
        <f t="shared" si="5"/>
        <v>0.3333333333333333</v>
      </c>
      <c r="D34" s="14">
        <f t="shared" si="6"/>
        <v>22.360679774997898</v>
      </c>
      <c r="E34" s="14">
        <f t="shared" si="7"/>
        <v>1.863389981249825</v>
      </c>
      <c r="F34" s="14">
        <f t="shared" si="8"/>
        <v>2.196723314583158</v>
      </c>
    </row>
    <row r="37" ht="13.5">
      <c r="A37" t="s">
        <v>13</v>
      </c>
    </row>
    <row r="38" spans="1:6" ht="13.5">
      <c r="A38" s="9" t="s">
        <v>5</v>
      </c>
      <c r="B38" s="10" t="s">
        <v>8</v>
      </c>
      <c r="C38" s="10"/>
      <c r="D38" s="10" t="s">
        <v>9</v>
      </c>
      <c r="E38" s="10"/>
      <c r="F38" s="12" t="s">
        <v>10</v>
      </c>
    </row>
    <row r="39" spans="1:6" ht="13.5">
      <c r="A39" s="9"/>
      <c r="B39" s="11" t="s">
        <v>6</v>
      </c>
      <c r="C39" s="11" t="s">
        <v>7</v>
      </c>
      <c r="D39" s="11" t="s">
        <v>6</v>
      </c>
      <c r="E39" s="11" t="s">
        <v>7</v>
      </c>
      <c r="F39" s="12"/>
    </row>
    <row r="40" spans="1:6" ht="13.5">
      <c r="A40" s="15">
        <v>18.5</v>
      </c>
      <c r="B40" s="14">
        <f>SQRT((20-A40)^2+2^2)</f>
        <v>2.5</v>
      </c>
      <c r="C40" s="14">
        <f>B40/$C$5</f>
        <v>0.4166666666666667</v>
      </c>
      <c r="D40" s="14">
        <f>SQRT(A40^2+10^2)</f>
        <v>21.02974084481309</v>
      </c>
      <c r="E40" s="14">
        <f>D40/$C$4</f>
        <v>1.7524784037344243</v>
      </c>
      <c r="F40" s="14">
        <f>C40+E40</f>
        <v>2.169145070401091</v>
      </c>
    </row>
    <row r="41" spans="1:6" ht="13.5">
      <c r="A41" s="15">
        <v>18.6</v>
      </c>
      <c r="B41" s="14">
        <f aca="true" t="shared" si="10" ref="B41:B50">SQRT((20-A41)^2+2^2)</f>
        <v>2.4413111231467397</v>
      </c>
      <c r="C41" s="14">
        <f aca="true" t="shared" si="11" ref="C41:C50">B41/$C$5</f>
        <v>0.40688518719112327</v>
      </c>
      <c r="D41" s="14">
        <f aca="true" t="shared" si="12" ref="D41:D50">SQRT(A41^2+10^2)</f>
        <v>21.117765033260504</v>
      </c>
      <c r="E41" s="14">
        <f aca="true" t="shared" si="13" ref="E41:E50">D41/$C$4</f>
        <v>1.7598137527717086</v>
      </c>
      <c r="F41" s="14">
        <f aca="true" t="shared" si="14" ref="F41:F50">C41+E41</f>
        <v>2.166698939962832</v>
      </c>
    </row>
    <row r="42" spans="1:6" ht="13.5">
      <c r="A42" s="15">
        <v>18.7</v>
      </c>
      <c r="B42" s="14">
        <f t="shared" si="10"/>
        <v>2.385372088375313</v>
      </c>
      <c r="C42" s="14">
        <f t="shared" si="11"/>
        <v>0.39756201472921887</v>
      </c>
      <c r="D42" s="14">
        <f t="shared" si="12"/>
        <v>21.205895406702354</v>
      </c>
      <c r="E42" s="14">
        <f t="shared" si="13"/>
        <v>1.7671579505585295</v>
      </c>
      <c r="F42" s="14">
        <f t="shared" si="14"/>
        <v>2.1647199652877482</v>
      </c>
    </row>
    <row r="43" spans="1:6" ht="13.5">
      <c r="A43" s="15">
        <v>18.8</v>
      </c>
      <c r="B43" s="14">
        <f t="shared" si="10"/>
        <v>2.33238075793812</v>
      </c>
      <c r="C43" s="14">
        <f t="shared" si="11"/>
        <v>0.38873012632302</v>
      </c>
      <c r="D43" s="14">
        <f t="shared" si="12"/>
        <v>21.294130646729865</v>
      </c>
      <c r="E43" s="14">
        <f t="shared" si="13"/>
        <v>1.7745108872274888</v>
      </c>
      <c r="F43" s="14">
        <f t="shared" si="14"/>
        <v>2.163241013550509</v>
      </c>
    </row>
    <row r="44" spans="1:6" ht="13.5">
      <c r="A44" s="15">
        <v>18.9</v>
      </c>
      <c r="B44" s="14">
        <f t="shared" si="10"/>
        <v>2.282542442102666</v>
      </c>
      <c r="C44" s="14">
        <f t="shared" si="11"/>
        <v>0.3804237403504443</v>
      </c>
      <c r="D44" s="14">
        <f t="shared" si="12"/>
        <v>21.382469455140114</v>
      </c>
      <c r="E44" s="14">
        <f t="shared" si="13"/>
        <v>1.7818724545950095</v>
      </c>
      <c r="F44" s="14">
        <f t="shared" si="14"/>
        <v>2.162296194945454</v>
      </c>
    </row>
    <row r="45" spans="1:6" ht="13.5">
      <c r="A45" s="24">
        <v>19</v>
      </c>
      <c r="B45" s="19">
        <f t="shared" si="10"/>
        <v>2.23606797749979</v>
      </c>
      <c r="C45" s="19">
        <f t="shared" si="11"/>
        <v>0.37267799624996495</v>
      </c>
      <c r="D45" s="19">
        <f t="shared" si="12"/>
        <v>21.470910553583888</v>
      </c>
      <c r="E45" s="19">
        <f t="shared" si="13"/>
        <v>1.7892425461319907</v>
      </c>
      <c r="F45" s="19">
        <f t="shared" si="14"/>
        <v>2.1619205423819556</v>
      </c>
    </row>
    <row r="46" spans="1:6" ht="13.5">
      <c r="A46" s="15">
        <v>19.1</v>
      </c>
      <c r="B46" s="14">
        <f t="shared" si="10"/>
        <v>2.19317121994613</v>
      </c>
      <c r="C46" s="14">
        <f t="shared" si="11"/>
        <v>0.36552853665768836</v>
      </c>
      <c r="D46" s="14">
        <f t="shared" si="12"/>
        <v>21.559452683219952</v>
      </c>
      <c r="E46" s="14">
        <f t="shared" si="13"/>
        <v>1.796621056934996</v>
      </c>
      <c r="F46" s="14">
        <f t="shared" si="14"/>
        <v>2.1621495935926847</v>
      </c>
    </row>
    <row r="47" spans="1:6" ht="13.5">
      <c r="A47" s="15">
        <v>19.2</v>
      </c>
      <c r="B47" s="14">
        <f t="shared" si="10"/>
        <v>2.154065922853802</v>
      </c>
      <c r="C47" s="14">
        <f t="shared" si="11"/>
        <v>0.35901098714230034</v>
      </c>
      <c r="D47" s="14">
        <f t="shared" si="12"/>
        <v>21.648094604375693</v>
      </c>
      <c r="E47" s="14">
        <f t="shared" si="13"/>
        <v>1.8040078836979745</v>
      </c>
      <c r="F47" s="14">
        <f t="shared" si="14"/>
        <v>2.1630188708402747</v>
      </c>
    </row>
    <row r="48" spans="1:6" ht="13.5">
      <c r="A48" s="15">
        <v>19.3</v>
      </c>
      <c r="B48" s="14">
        <f t="shared" si="10"/>
        <v>2.118962010041709</v>
      </c>
      <c r="C48" s="14">
        <f t="shared" si="11"/>
        <v>0.3531603350069515</v>
      </c>
      <c r="D48" s="14">
        <f t="shared" si="12"/>
        <v>21.736835096213984</v>
      </c>
      <c r="E48" s="14">
        <f t="shared" si="13"/>
        <v>1.8114029246844987</v>
      </c>
      <c r="F48" s="14">
        <f t="shared" si="14"/>
        <v>2.1645632596914504</v>
      </c>
    </row>
    <row r="49" spans="1:6" ht="13.5">
      <c r="A49" s="15">
        <v>19.4</v>
      </c>
      <c r="B49" s="14">
        <f t="shared" si="10"/>
        <v>2.0880613017821106</v>
      </c>
      <c r="C49" s="14">
        <f t="shared" si="11"/>
        <v>0.3480102169636851</v>
      </c>
      <c r="D49" s="14">
        <f t="shared" si="12"/>
        <v>21.825672956406176</v>
      </c>
      <c r="E49" s="14">
        <f t="shared" si="13"/>
        <v>1.8188060797005148</v>
      </c>
      <c r="F49" s="14">
        <f t="shared" si="14"/>
        <v>2.1668162966641997</v>
      </c>
    </row>
    <row r="50" spans="1:6" ht="13.5">
      <c r="A50" s="15">
        <v>19.5</v>
      </c>
      <c r="B50" s="14">
        <f t="shared" si="10"/>
        <v>2.0615528128088303</v>
      </c>
      <c r="C50" s="14">
        <f t="shared" si="11"/>
        <v>0.3435921354681384</v>
      </c>
      <c r="D50" s="14">
        <f t="shared" si="12"/>
        <v>21.914607000811127</v>
      </c>
      <c r="E50" s="14">
        <f t="shared" si="13"/>
        <v>1.826217250067594</v>
      </c>
      <c r="F50" s="14">
        <f t="shared" si="14"/>
        <v>2.169809385535732</v>
      </c>
    </row>
    <row r="53" ht="13.5">
      <c r="A53" t="s">
        <v>14</v>
      </c>
    </row>
    <row r="54" spans="1:6" ht="13.5">
      <c r="A54" s="9" t="s">
        <v>5</v>
      </c>
      <c r="B54" s="10" t="s">
        <v>8</v>
      </c>
      <c r="C54" s="10"/>
      <c r="D54" s="10" t="s">
        <v>9</v>
      </c>
      <c r="E54" s="10"/>
      <c r="F54" s="12" t="s">
        <v>10</v>
      </c>
    </row>
    <row r="55" spans="1:6" ht="13.5">
      <c r="A55" s="9"/>
      <c r="B55" s="11" t="s">
        <v>6</v>
      </c>
      <c r="C55" s="11" t="s">
        <v>7</v>
      </c>
      <c r="D55" s="11" t="s">
        <v>6</v>
      </c>
      <c r="E55" s="11" t="s">
        <v>7</v>
      </c>
      <c r="F55" s="12"/>
    </row>
    <row r="56" spans="1:6" ht="13.5">
      <c r="A56" s="16">
        <v>18.9</v>
      </c>
      <c r="B56" s="14">
        <f>SQRT((20-A56)^2+2^2)</f>
        <v>2.282542442102666</v>
      </c>
      <c r="C56" s="14">
        <f>B56/$C$5</f>
        <v>0.3804237403504443</v>
      </c>
      <c r="D56" s="14">
        <f>SQRT(A56^2+10^2)</f>
        <v>21.382469455140114</v>
      </c>
      <c r="E56" s="14">
        <f>D56/$C$4</f>
        <v>1.7818724545950095</v>
      </c>
      <c r="F56" s="17">
        <f>C56+E56</f>
        <v>2.162296194945454</v>
      </c>
    </row>
    <row r="57" spans="1:6" ht="13.5">
      <c r="A57" s="16">
        <v>18.91</v>
      </c>
      <c r="B57" s="14">
        <f aca="true" t="shared" si="15" ref="B57:B76">SQRT((20-A57)^2+2^2)</f>
        <v>2.2777401080895947</v>
      </c>
      <c r="C57" s="14">
        <f aca="true" t="shared" si="16" ref="C57:C76">B57/$C$5</f>
        <v>0.3796233513482658</v>
      </c>
      <c r="D57" s="14">
        <f aca="true" t="shared" si="17" ref="D57:D66">SQRT(A57^2+10^2)</f>
        <v>21.39130898285563</v>
      </c>
      <c r="E57" s="14">
        <f aca="true" t="shared" si="18" ref="E57:E76">D57/$C$4</f>
        <v>1.7826090819046359</v>
      </c>
      <c r="F57" s="17">
        <f aca="true" t="shared" si="19" ref="F57:F66">C57+E57</f>
        <v>2.1622324332529015</v>
      </c>
    </row>
    <row r="58" spans="1:6" ht="13.5">
      <c r="A58" s="16">
        <v>18.92</v>
      </c>
      <c r="B58" s="14">
        <f t="shared" si="15"/>
        <v>2.2729716232280586</v>
      </c>
      <c r="C58" s="14">
        <f t="shared" si="16"/>
        <v>0.3788286038713431</v>
      </c>
      <c r="D58" s="14">
        <f t="shared" si="17"/>
        <v>21.400149532187854</v>
      </c>
      <c r="E58" s="14">
        <f t="shared" si="18"/>
        <v>1.7833457943489879</v>
      </c>
      <c r="F58" s="17">
        <f t="shared" si="19"/>
        <v>2.1621743982203308</v>
      </c>
    </row>
    <row r="59" spans="1:6" ht="13.5">
      <c r="A59" s="16">
        <v>18.93</v>
      </c>
      <c r="B59" s="14">
        <f t="shared" si="15"/>
        <v>2.268237200999931</v>
      </c>
      <c r="C59" s="14">
        <f t="shared" si="16"/>
        <v>0.3780395334999885</v>
      </c>
      <c r="D59" s="14">
        <f t="shared" si="17"/>
        <v>21.408991101871194</v>
      </c>
      <c r="E59" s="14">
        <f t="shared" si="18"/>
        <v>1.7840825918225995</v>
      </c>
      <c r="F59" s="17">
        <f t="shared" si="19"/>
        <v>2.162122125322588</v>
      </c>
    </row>
    <row r="60" spans="1:6" ht="13.5">
      <c r="A60" s="16">
        <v>18.94</v>
      </c>
      <c r="B60" s="14">
        <f t="shared" si="15"/>
        <v>2.263537055141797</v>
      </c>
      <c r="C60" s="14">
        <f t="shared" si="16"/>
        <v>0.37725617585696614</v>
      </c>
      <c r="D60" s="14">
        <f t="shared" si="17"/>
        <v>21.417833690642013</v>
      </c>
      <c r="E60" s="14">
        <f t="shared" si="18"/>
        <v>1.7848194742201677</v>
      </c>
      <c r="F60" s="17">
        <f t="shared" si="19"/>
        <v>2.162075650077134</v>
      </c>
    </row>
    <row r="61" spans="1:6" ht="13.5">
      <c r="A61" s="16">
        <v>18.95</v>
      </c>
      <c r="B61" s="14">
        <f t="shared" si="15"/>
        <v>2.258871399615304</v>
      </c>
      <c r="C61" s="14">
        <f t="shared" si="16"/>
        <v>0.3764785666025507</v>
      </c>
      <c r="D61" s="14">
        <f t="shared" si="17"/>
        <v>21.426677297238598</v>
      </c>
      <c r="E61" s="14">
        <f t="shared" si="18"/>
        <v>1.78555644143655</v>
      </c>
      <c r="F61" s="17">
        <f t="shared" si="19"/>
        <v>2.1620350080391004</v>
      </c>
    </row>
    <row r="62" spans="1:6" ht="13.5">
      <c r="A62" s="16">
        <v>18.96</v>
      </c>
      <c r="B62" s="14">
        <f t="shared" si="15"/>
        <v>2.254240448576859</v>
      </c>
      <c r="C62" s="14">
        <f t="shared" si="16"/>
        <v>0.3757067414294765</v>
      </c>
      <c r="D62" s="14">
        <f t="shared" si="17"/>
        <v>21.435521920401193</v>
      </c>
      <c r="E62" s="14">
        <f t="shared" si="18"/>
        <v>1.786293493366766</v>
      </c>
      <c r="F62" s="17">
        <f t="shared" si="19"/>
        <v>2.1620002347962424</v>
      </c>
    </row>
    <row r="63" spans="1:6" ht="13.5">
      <c r="A63" s="16">
        <v>18.97</v>
      </c>
      <c r="B63" s="14">
        <f t="shared" si="15"/>
        <v>2.249644416346726</v>
      </c>
      <c r="C63" s="14">
        <f t="shared" si="16"/>
        <v>0.37494073605778766</v>
      </c>
      <c r="D63" s="14">
        <f t="shared" si="17"/>
        <v>21.444367558871956</v>
      </c>
      <c r="E63" s="14">
        <f t="shared" si="18"/>
        <v>1.7870306299059964</v>
      </c>
      <c r="F63" s="17">
        <f t="shared" si="19"/>
        <v>2.161971365963784</v>
      </c>
    </row>
    <row r="64" spans="1:6" ht="13.5">
      <c r="A64" s="16">
        <v>18.98</v>
      </c>
      <c r="B64" s="14">
        <f t="shared" si="15"/>
        <v>2.2450835173774712</v>
      </c>
      <c r="C64" s="14">
        <f t="shared" si="16"/>
        <v>0.37418058622957856</v>
      </c>
      <c r="D64" s="14">
        <f t="shared" si="17"/>
        <v>21.453214211394993</v>
      </c>
      <c r="E64" s="14">
        <f t="shared" si="18"/>
        <v>1.7877678509495827</v>
      </c>
      <c r="F64" s="17">
        <f t="shared" si="19"/>
        <v>2.161948437179161</v>
      </c>
    </row>
    <row r="65" spans="1:6" ht="13.5">
      <c r="A65" s="21">
        <v>18.99</v>
      </c>
      <c r="B65" s="22">
        <f t="shared" si="15"/>
        <v>2.240557966221808</v>
      </c>
      <c r="C65" s="22">
        <f t="shared" si="16"/>
        <v>0.37342632770363465</v>
      </c>
      <c r="D65" s="22">
        <f t="shared" si="17"/>
        <v>21.462061876716316</v>
      </c>
      <c r="E65" s="22">
        <f t="shared" si="18"/>
        <v>1.7885051563930263</v>
      </c>
      <c r="F65" s="23">
        <f t="shared" si="19"/>
        <v>2.161931484096661</v>
      </c>
    </row>
    <row r="66" spans="1:6" ht="13.5">
      <c r="A66" s="16">
        <v>19</v>
      </c>
      <c r="B66" s="14">
        <f t="shared" si="15"/>
        <v>2.23606797749979</v>
      </c>
      <c r="C66" s="14">
        <f t="shared" si="16"/>
        <v>0.37267799624996495</v>
      </c>
      <c r="D66" s="14">
        <f t="shared" si="17"/>
        <v>21.470910553583888</v>
      </c>
      <c r="E66" s="14">
        <f t="shared" si="18"/>
        <v>1.7892425461319907</v>
      </c>
      <c r="F66" s="17">
        <f t="shared" si="19"/>
        <v>2.1619205423819556</v>
      </c>
    </row>
    <row r="67" spans="1:6" ht="13.5">
      <c r="A67" s="18">
        <v>19.01</v>
      </c>
      <c r="B67" s="19">
        <f t="shared" si="15"/>
        <v>2.23161376586541</v>
      </c>
      <c r="C67" s="19">
        <f t="shared" si="16"/>
        <v>0.371935627644235</v>
      </c>
      <c r="D67" s="19">
        <f aca="true" t="shared" si="20" ref="D67:D76">SQRT(A67^2+10^2)</f>
        <v>21.47976024074757</v>
      </c>
      <c r="E67" s="19">
        <f t="shared" si="18"/>
        <v>1.7899800200622975</v>
      </c>
      <c r="F67" s="20">
        <f aca="true" t="shared" si="21" ref="F67:F76">C67+E67</f>
        <v>2.1619156477065324</v>
      </c>
    </row>
    <row r="68" spans="1:6" ht="13.5">
      <c r="A68" s="16">
        <v>19.02</v>
      </c>
      <c r="B68" s="14">
        <f t="shared" si="15"/>
        <v>2.227195545972558</v>
      </c>
      <c r="C68" s="14">
        <f t="shared" si="16"/>
        <v>0.371199257662093</v>
      </c>
      <c r="D68" s="14">
        <f t="shared" si="20"/>
        <v>21.48861093695914</v>
      </c>
      <c r="E68" s="14">
        <f t="shared" si="18"/>
        <v>1.7907175780799285</v>
      </c>
      <c r="F68" s="17">
        <f t="shared" si="21"/>
        <v>2.1619168357420215</v>
      </c>
    </row>
    <row r="69" spans="1:6" ht="13.5">
      <c r="A69" s="16">
        <v>19.03</v>
      </c>
      <c r="B69" s="14">
        <f t="shared" si="15"/>
        <v>2.2228135324403615</v>
      </c>
      <c r="C69" s="14">
        <f t="shared" si="16"/>
        <v>0.3704689220733936</v>
      </c>
      <c r="D69" s="14">
        <f t="shared" si="20"/>
        <v>21.49746264097231</v>
      </c>
      <c r="E69" s="14">
        <f t="shared" si="18"/>
        <v>1.7914552200810256</v>
      </c>
      <c r="F69" s="17">
        <f t="shared" si="21"/>
        <v>2.1619241421544193</v>
      </c>
    </row>
    <row r="70" spans="1:6" ht="13.5">
      <c r="A70" s="16">
        <v>19.04</v>
      </c>
      <c r="B70" s="14">
        <f t="shared" si="15"/>
        <v>2.218467939817928</v>
      </c>
      <c r="C70" s="14">
        <f t="shared" si="16"/>
        <v>0.36974465663632133</v>
      </c>
      <c r="D70" s="14">
        <f t="shared" si="20"/>
        <v>21.50631535154267</v>
      </c>
      <c r="E70" s="14">
        <f t="shared" si="18"/>
        <v>1.7921929459618893</v>
      </c>
      <c r="F70" s="17">
        <f t="shared" si="21"/>
        <v>2.1619376025982104</v>
      </c>
    </row>
    <row r="71" spans="1:6" ht="13.5">
      <c r="A71" s="16">
        <v>19.05</v>
      </c>
      <c r="B71" s="14">
        <f t="shared" si="15"/>
        <v>2.2141589825484527</v>
      </c>
      <c r="C71" s="14">
        <f t="shared" si="16"/>
        <v>0.3690264970914088</v>
      </c>
      <c r="D71" s="14">
        <f t="shared" si="20"/>
        <v>21.515169067427752</v>
      </c>
      <c r="E71" s="14">
        <f t="shared" si="18"/>
        <v>1.7929307556189793</v>
      </c>
      <c r="F71" s="17">
        <f t="shared" si="21"/>
        <v>2.161957252710388</v>
      </c>
    </row>
    <row r="72" spans="1:6" ht="13.5">
      <c r="A72" s="16">
        <v>19.06</v>
      </c>
      <c r="B72" s="14">
        <f t="shared" si="15"/>
        <v>2.2098868749327423</v>
      </c>
      <c r="C72" s="14">
        <f t="shared" si="16"/>
        <v>0.36831447915545706</v>
      </c>
      <c r="D72" s="14">
        <f t="shared" si="20"/>
        <v>21.524023787386966</v>
      </c>
      <c r="E72" s="14">
        <f t="shared" si="18"/>
        <v>1.7936686489489138</v>
      </c>
      <c r="F72" s="17">
        <f t="shared" si="21"/>
        <v>2.161983128104371</v>
      </c>
    </row>
    <row r="73" spans="1:6" ht="13.5">
      <c r="A73" s="16">
        <v>19.07</v>
      </c>
      <c r="B73" s="14">
        <f t="shared" si="15"/>
        <v>2.205651831092115</v>
      </c>
      <c r="C73" s="14">
        <f t="shared" si="16"/>
        <v>0.3676086385153525</v>
      </c>
      <c r="D73" s="14">
        <f t="shared" si="20"/>
        <v>21.532879510181633</v>
      </c>
      <c r="E73" s="14">
        <f t="shared" si="18"/>
        <v>1.7944066258484694</v>
      </c>
      <c r="F73" s="17">
        <f t="shared" si="21"/>
        <v>2.1620152643638217</v>
      </c>
    </row>
    <row r="74" spans="1:6" ht="13.5">
      <c r="A74" s="16">
        <v>19.08</v>
      </c>
      <c r="B74" s="14">
        <f t="shared" si="15"/>
        <v>2.2014540649307226</v>
      </c>
      <c r="C74" s="14">
        <f t="shared" si="16"/>
        <v>0.3669090108217871</v>
      </c>
      <c r="D74" s="14">
        <f t="shared" si="20"/>
        <v>21.541736234574962</v>
      </c>
      <c r="E74" s="14">
        <f t="shared" si="18"/>
        <v>1.7951446862145801</v>
      </c>
      <c r="F74" s="17">
        <f t="shared" si="21"/>
        <v>2.162053697036367</v>
      </c>
    </row>
    <row r="75" spans="1:6" ht="13.5">
      <c r="A75" s="16">
        <v>19.09</v>
      </c>
      <c r="B75" s="14">
        <f t="shared" si="15"/>
        <v>2.197293790097264</v>
      </c>
      <c r="C75" s="14">
        <f t="shared" si="16"/>
        <v>0.36621563168287735</v>
      </c>
      <c r="D75" s="14">
        <f t="shared" si="20"/>
        <v>21.550593959332073</v>
      </c>
      <c r="E75" s="14">
        <f t="shared" si="18"/>
        <v>1.7958828299443395</v>
      </c>
      <c r="F75" s="17">
        <f t="shared" si="21"/>
        <v>2.1620984616272168</v>
      </c>
    </row>
    <row r="76" spans="1:6" ht="13.5">
      <c r="A76" s="16">
        <v>19.1</v>
      </c>
      <c r="B76" s="14">
        <f t="shared" si="15"/>
        <v>2.19317121994613</v>
      </c>
      <c r="C76" s="14">
        <f t="shared" si="16"/>
        <v>0.36552853665768836</v>
      </c>
      <c r="D76" s="14">
        <f t="shared" si="20"/>
        <v>21.559452683219952</v>
      </c>
      <c r="E76" s="14">
        <f t="shared" si="18"/>
        <v>1.796621056934996</v>
      </c>
      <c r="F76" s="17">
        <f t="shared" si="21"/>
        <v>2.1621495935926847</v>
      </c>
    </row>
    <row r="79" ht="13.5">
      <c r="A79" t="s">
        <v>15</v>
      </c>
    </row>
    <row r="80" spans="1:6" ht="13.5">
      <c r="A80" s="9" t="s">
        <v>5</v>
      </c>
      <c r="B80" s="10" t="s">
        <v>8</v>
      </c>
      <c r="C80" s="10"/>
      <c r="D80" s="10" t="s">
        <v>9</v>
      </c>
      <c r="E80" s="10"/>
      <c r="F80" s="12" t="s">
        <v>10</v>
      </c>
    </row>
    <row r="81" spans="1:6" ht="13.5">
      <c r="A81" s="9"/>
      <c r="B81" s="11" t="s">
        <v>6</v>
      </c>
      <c r="C81" s="11" t="s">
        <v>7</v>
      </c>
      <c r="D81" s="11" t="s">
        <v>6</v>
      </c>
      <c r="E81" s="11" t="s">
        <v>7</v>
      </c>
      <c r="F81" s="12"/>
    </row>
    <row r="82" spans="1:6" ht="13.5">
      <c r="A82" s="26">
        <v>19</v>
      </c>
      <c r="B82" s="14">
        <f>SQRT((20-A82)^2+2^2)</f>
        <v>2.23606797749979</v>
      </c>
      <c r="C82" s="14">
        <f>B82/$C$5</f>
        <v>0.37267799624996495</v>
      </c>
      <c r="D82" s="14">
        <f>SQRT(A82^2+10^2)</f>
        <v>21.470910553583888</v>
      </c>
      <c r="E82" s="14">
        <f>D82/$C$4</f>
        <v>1.7892425461319907</v>
      </c>
      <c r="F82" s="17">
        <f>C82+E82</f>
        <v>2.1619205423819556</v>
      </c>
    </row>
    <row r="83" spans="1:6" ht="13.5">
      <c r="A83" s="26">
        <v>19.001</v>
      </c>
      <c r="B83" s="14">
        <f aca="true" t="shared" si="22" ref="B83:B102">SQRT((20-A83)^2+2^2)</f>
        <v>2.2356209428255047</v>
      </c>
      <c r="C83" s="14">
        <f aca="true" t="shared" si="23" ref="C83:C102">B83/$C$5</f>
        <v>0.37260349047091745</v>
      </c>
      <c r="D83" s="14">
        <f aca="true" t="shared" si="24" ref="D83:D102">SQRT(A83^2+10^2)</f>
        <v>21.471795476857544</v>
      </c>
      <c r="E83" s="14">
        <f aca="true" t="shared" si="25" ref="E83:E102">D83/$C$4</f>
        <v>1.7893162897381287</v>
      </c>
      <c r="F83" s="17">
        <f aca="true" t="shared" si="26" ref="F83:F102">C83+E83</f>
        <v>2.161919780209046</v>
      </c>
    </row>
    <row r="84" spans="1:6" ht="13.5">
      <c r="A84" s="26">
        <v>19.002</v>
      </c>
      <c r="B84" s="14">
        <f t="shared" si="22"/>
        <v>2.2351742661367595</v>
      </c>
      <c r="C84" s="14">
        <f t="shared" si="23"/>
        <v>0.3725290443561266</v>
      </c>
      <c r="D84" s="14">
        <f t="shared" si="24"/>
        <v>21.472680410232904</v>
      </c>
      <c r="E84" s="14">
        <f t="shared" si="25"/>
        <v>1.7893900341860753</v>
      </c>
      <c r="F84" s="17">
        <f t="shared" si="26"/>
        <v>2.1619190785422018</v>
      </c>
    </row>
    <row r="85" spans="1:6" ht="13.5">
      <c r="A85" s="26">
        <v>19.003</v>
      </c>
      <c r="B85" s="14">
        <f t="shared" si="22"/>
        <v>2.2347279476482145</v>
      </c>
      <c r="C85" s="14">
        <f t="shared" si="23"/>
        <v>0.37245465794136906</v>
      </c>
      <c r="D85" s="14">
        <f t="shared" si="24"/>
        <v>21.473565353708732</v>
      </c>
      <c r="E85" s="14">
        <f t="shared" si="25"/>
        <v>1.7894637794757278</v>
      </c>
      <c r="F85" s="17">
        <f t="shared" si="26"/>
        <v>2.1619184374170968</v>
      </c>
    </row>
    <row r="86" spans="1:6" ht="13.5">
      <c r="A86" s="26">
        <v>19.004</v>
      </c>
      <c r="B86" s="14">
        <f t="shared" si="22"/>
        <v>2.2342819875745312</v>
      </c>
      <c r="C86" s="14">
        <f t="shared" si="23"/>
        <v>0.37238033126242187</v>
      </c>
      <c r="D86" s="14">
        <f t="shared" si="24"/>
        <v>21.47445030728377</v>
      </c>
      <c r="E86" s="14">
        <f t="shared" si="25"/>
        <v>1.789537525606981</v>
      </c>
      <c r="F86" s="17">
        <f t="shared" si="26"/>
        <v>2.161917856869403</v>
      </c>
    </row>
    <row r="87" spans="1:6" ht="13.5">
      <c r="A87" s="26">
        <v>19.005</v>
      </c>
      <c r="B87" s="14">
        <f t="shared" si="22"/>
        <v>2.2338363861303723</v>
      </c>
      <c r="C87" s="14">
        <f t="shared" si="23"/>
        <v>0.372306064355062</v>
      </c>
      <c r="D87" s="14">
        <f t="shared" si="24"/>
        <v>21.475335270956773</v>
      </c>
      <c r="E87" s="14">
        <f t="shared" si="25"/>
        <v>1.789611272579731</v>
      </c>
      <c r="F87" s="17">
        <f t="shared" si="26"/>
        <v>2.1619173369347933</v>
      </c>
    </row>
    <row r="88" spans="1:6" ht="13.5">
      <c r="A88" s="26">
        <v>19.006</v>
      </c>
      <c r="B88" s="14">
        <f t="shared" si="22"/>
        <v>2.2333911435303935</v>
      </c>
      <c r="C88" s="14">
        <f t="shared" si="23"/>
        <v>0.3722318572550656</v>
      </c>
      <c r="D88" s="14">
        <f t="shared" si="24"/>
        <v>21.47622024472649</v>
      </c>
      <c r="E88" s="14">
        <f t="shared" si="25"/>
        <v>1.7896850203938743</v>
      </c>
      <c r="F88" s="17">
        <f t="shared" si="26"/>
        <v>2.16191687764894</v>
      </c>
    </row>
    <row r="89" spans="1:6" ht="13.5">
      <c r="A89" s="26">
        <v>19.007</v>
      </c>
      <c r="B89" s="14">
        <f t="shared" si="22"/>
        <v>2.232946259989254</v>
      </c>
      <c r="C89" s="14">
        <f t="shared" si="23"/>
        <v>0.37215770999820896</v>
      </c>
      <c r="D89" s="14">
        <f t="shared" si="24"/>
        <v>21.47710522859168</v>
      </c>
      <c r="E89" s="14">
        <f t="shared" si="25"/>
        <v>1.7897587690493066</v>
      </c>
      <c r="F89" s="17">
        <f t="shared" si="26"/>
        <v>2.1619164790475156</v>
      </c>
    </row>
    <row r="90" spans="1:6" ht="13.5">
      <c r="A90" s="26">
        <v>19.008</v>
      </c>
      <c r="B90" s="14">
        <f t="shared" si="22"/>
        <v>2.23250173572161</v>
      </c>
      <c r="C90" s="14">
        <f t="shared" si="23"/>
        <v>0.37208362262026834</v>
      </c>
      <c r="D90" s="14">
        <f t="shared" si="24"/>
        <v>21.477990222551085</v>
      </c>
      <c r="E90" s="14">
        <f t="shared" si="25"/>
        <v>1.7898325185459238</v>
      </c>
      <c r="F90" s="17">
        <f t="shared" si="26"/>
        <v>2.1619161411661922</v>
      </c>
    </row>
    <row r="91" spans="1:6" ht="13.5">
      <c r="A91" s="26">
        <v>19.009</v>
      </c>
      <c r="B91" s="22">
        <f t="shared" si="22"/>
        <v>2.2320575709421115</v>
      </c>
      <c r="C91" s="22">
        <f t="shared" si="23"/>
        <v>0.3720095951570186</v>
      </c>
      <c r="D91" s="22">
        <f t="shared" si="24"/>
        <v>21.478875226603463</v>
      </c>
      <c r="E91" s="22">
        <f t="shared" si="25"/>
        <v>1.789906268883622</v>
      </c>
      <c r="F91" s="23">
        <f t="shared" si="26"/>
        <v>2.1619158640406404</v>
      </c>
    </row>
    <row r="92" spans="1:6" ht="13.5">
      <c r="A92" s="26">
        <v>19.01</v>
      </c>
      <c r="B92" s="14">
        <f t="shared" si="22"/>
        <v>2.23161376586541</v>
      </c>
      <c r="C92" s="14">
        <f t="shared" si="23"/>
        <v>0.371935627644235</v>
      </c>
      <c r="D92" s="14">
        <f t="shared" si="24"/>
        <v>21.47976024074757</v>
      </c>
      <c r="E92" s="14">
        <f t="shared" si="25"/>
        <v>1.7899800200622975</v>
      </c>
      <c r="F92" s="17">
        <f t="shared" si="26"/>
        <v>2.1619156477065324</v>
      </c>
    </row>
    <row r="93" spans="1:6" ht="13.5">
      <c r="A93" s="26">
        <v>19.011</v>
      </c>
      <c r="B93" s="22">
        <f t="shared" si="22"/>
        <v>2.2311703207061537</v>
      </c>
      <c r="C93" s="22">
        <f t="shared" si="23"/>
        <v>0.3718617201176923</v>
      </c>
      <c r="D93" s="22">
        <f t="shared" si="24"/>
        <v>21.480645264982147</v>
      </c>
      <c r="E93" s="22">
        <f t="shared" si="25"/>
        <v>1.7900537720818457</v>
      </c>
      <c r="F93" s="23">
        <f t="shared" si="26"/>
        <v>2.161915492199538</v>
      </c>
    </row>
    <row r="94" spans="1:6" ht="13.5">
      <c r="A94" s="26">
        <v>19.012</v>
      </c>
      <c r="B94" s="14">
        <f t="shared" si="22"/>
        <v>2.2307272356789833</v>
      </c>
      <c r="C94" s="14">
        <f t="shared" si="23"/>
        <v>0.3717878726131639</v>
      </c>
      <c r="D94" s="14">
        <f t="shared" si="24"/>
        <v>21.48153029930596</v>
      </c>
      <c r="E94" s="14">
        <f t="shared" si="25"/>
        <v>1.7901275249421633</v>
      </c>
      <c r="F94" s="17">
        <f t="shared" si="26"/>
        <v>2.1619153975553274</v>
      </c>
    </row>
    <row r="95" spans="1:6" ht="13.5">
      <c r="A95" s="27">
        <v>19.013</v>
      </c>
      <c r="B95" s="19">
        <f t="shared" si="22"/>
        <v>2.23028451099854</v>
      </c>
      <c r="C95" s="19">
        <f t="shared" si="23"/>
        <v>0.37171408516642335</v>
      </c>
      <c r="D95" s="19">
        <f t="shared" si="24"/>
        <v>21.482415343717754</v>
      </c>
      <c r="E95" s="19">
        <f t="shared" si="25"/>
        <v>1.7902012786431463</v>
      </c>
      <c r="F95" s="20">
        <f t="shared" si="26"/>
        <v>2.1619153638095696</v>
      </c>
    </row>
    <row r="96" spans="1:6" ht="13.5">
      <c r="A96" s="26">
        <v>19.014</v>
      </c>
      <c r="B96" s="14">
        <f t="shared" si="22"/>
        <v>2.2298421468794603</v>
      </c>
      <c r="C96" s="14">
        <f t="shared" si="23"/>
        <v>0.3716403578132434</v>
      </c>
      <c r="D96" s="14">
        <f t="shared" si="24"/>
        <v>21.483300398216286</v>
      </c>
      <c r="E96" s="14">
        <f t="shared" si="25"/>
        <v>1.7902750331846906</v>
      </c>
      <c r="F96" s="17">
        <f t="shared" si="26"/>
        <v>2.161915390997934</v>
      </c>
    </row>
    <row r="97" spans="1:6" ht="13.5">
      <c r="A97" s="26">
        <v>19.015</v>
      </c>
      <c r="B97" s="14">
        <f t="shared" si="22"/>
        <v>2.2294001435363726</v>
      </c>
      <c r="C97" s="14">
        <f t="shared" si="23"/>
        <v>0.37156669058939545</v>
      </c>
      <c r="D97" s="14">
        <f t="shared" si="24"/>
        <v>21.484185462800305</v>
      </c>
      <c r="E97" s="14">
        <f t="shared" si="25"/>
        <v>1.790348788566692</v>
      </c>
      <c r="F97" s="17">
        <f t="shared" si="26"/>
        <v>2.1619154791560873</v>
      </c>
    </row>
    <row r="98" spans="1:6" ht="13.5">
      <c r="A98" s="26">
        <v>19.016</v>
      </c>
      <c r="B98" s="14">
        <f t="shared" si="22"/>
        <v>2.228958501183906</v>
      </c>
      <c r="C98" s="14">
        <f t="shared" si="23"/>
        <v>0.37149308353065097</v>
      </c>
      <c r="D98" s="14">
        <f t="shared" si="24"/>
        <v>21.48507053746857</v>
      </c>
      <c r="E98" s="14">
        <f t="shared" si="25"/>
        <v>1.7904225447890474</v>
      </c>
      <c r="F98" s="17">
        <f t="shared" si="26"/>
        <v>2.1619156283196985</v>
      </c>
    </row>
    <row r="99" spans="1:6" ht="13.5">
      <c r="A99" s="26">
        <v>19.017</v>
      </c>
      <c r="B99" s="14">
        <f t="shared" si="22"/>
        <v>2.2285172200366774</v>
      </c>
      <c r="C99" s="14">
        <f t="shared" si="23"/>
        <v>0.37141953667277955</v>
      </c>
      <c r="D99" s="14">
        <f t="shared" si="24"/>
        <v>21.48595562221983</v>
      </c>
      <c r="E99" s="14">
        <f t="shared" si="25"/>
        <v>1.7904963018516524</v>
      </c>
      <c r="F99" s="17">
        <f t="shared" si="26"/>
        <v>2.161915838524432</v>
      </c>
    </row>
    <row r="100" spans="1:6" ht="13.5">
      <c r="A100" s="26">
        <v>19.018</v>
      </c>
      <c r="B100" s="14">
        <f t="shared" si="22"/>
        <v>2.2280763003093047</v>
      </c>
      <c r="C100" s="14">
        <f t="shared" si="23"/>
        <v>0.3713460500515508</v>
      </c>
      <c r="D100" s="14">
        <f t="shared" si="24"/>
        <v>21.486840717052846</v>
      </c>
      <c r="E100" s="14">
        <f t="shared" si="25"/>
        <v>1.7905700597544039</v>
      </c>
      <c r="F100" s="17">
        <f t="shared" si="26"/>
        <v>2.1619161098059547</v>
      </c>
    </row>
    <row r="101" spans="1:6" ht="13.5">
      <c r="A101" s="26">
        <v>19.019</v>
      </c>
      <c r="B101" s="14">
        <f t="shared" si="22"/>
        <v>2.2276357422163984</v>
      </c>
      <c r="C101" s="14">
        <f t="shared" si="23"/>
        <v>0.37127262370273306</v>
      </c>
      <c r="D101" s="14">
        <f t="shared" si="24"/>
        <v>21.48772582196636</v>
      </c>
      <c r="E101" s="14">
        <f t="shared" si="25"/>
        <v>1.7906438184971967</v>
      </c>
      <c r="F101" s="17">
        <f t="shared" si="26"/>
        <v>2.1619164421999297</v>
      </c>
    </row>
    <row r="102" spans="1:6" ht="13.5">
      <c r="A102" s="26">
        <v>19.02</v>
      </c>
      <c r="B102" s="14">
        <f t="shared" si="22"/>
        <v>2.227195545972558</v>
      </c>
      <c r="C102" s="14">
        <f t="shared" si="23"/>
        <v>0.371199257662093</v>
      </c>
      <c r="D102" s="14">
        <f t="shared" si="24"/>
        <v>21.48861093695914</v>
      </c>
      <c r="E102" s="14">
        <f t="shared" si="25"/>
        <v>1.7907175780799285</v>
      </c>
      <c r="F102" s="17">
        <f t="shared" si="26"/>
        <v>2.1619168357420215</v>
      </c>
    </row>
    <row r="105" spans="1:6" ht="13.5">
      <c r="A105" t="s">
        <v>16</v>
      </c>
      <c r="E105" s="16">
        <f>A95</f>
        <v>19.013</v>
      </c>
      <c r="F105" t="s">
        <v>17</v>
      </c>
    </row>
  </sheetData>
  <mergeCells count="21">
    <mergeCell ref="A80:A81"/>
    <mergeCell ref="B80:C80"/>
    <mergeCell ref="D80:E80"/>
    <mergeCell ref="F80:F81"/>
    <mergeCell ref="A54:A55"/>
    <mergeCell ref="B54:C54"/>
    <mergeCell ref="D54:E54"/>
    <mergeCell ref="F54:F55"/>
    <mergeCell ref="A38:A39"/>
    <mergeCell ref="B38:C38"/>
    <mergeCell ref="D38:E38"/>
    <mergeCell ref="F38:F39"/>
    <mergeCell ref="F8:F9"/>
    <mergeCell ref="A24:A25"/>
    <mergeCell ref="B24:C24"/>
    <mergeCell ref="D24:E24"/>
    <mergeCell ref="F24:F25"/>
    <mergeCell ref="A4:A5"/>
    <mergeCell ref="B8:C8"/>
    <mergeCell ref="D8:E8"/>
    <mergeCell ref="A8:A9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2002-07-30T12:03:29Z</dcterms:created>
  <dcterms:modified xsi:type="dcterms:W3CDTF">2002-07-30T13:12:04Z</dcterms:modified>
  <cp:category/>
  <cp:version/>
  <cp:contentType/>
  <cp:contentStatus/>
</cp:coreProperties>
</file>